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7532C2AB-B512-40EB-B3C9-CDBD19980EC3}" xr6:coauthVersionLast="47" xr6:coauthVersionMax="47" xr10:uidLastSave="{00000000-0000-0000-0000-000000000000}"/>
  <bookViews>
    <workbookView xWindow="-120" yWindow="-120" windowWidth="20730" windowHeight="11160" activeTab="3" xr2:uid="{AE94904E-8AF0-4012-B69A-C293FD88ABE3}"/>
  </bookViews>
  <sheets>
    <sheet name="大学" sheetId="4" r:id="rId1"/>
    <sheet name="短期大学" sheetId="3" r:id="rId2"/>
    <sheet name="専門学校" sheetId="5" r:id="rId3"/>
    <sheet name="通信課程" sheetId="6" r:id="rId4"/>
  </sheets>
  <definedNames>
    <definedName name="_xlnm.Print_Area" localSheetId="2">専門学校!$A$1:$I$21</definedName>
    <definedName name="_xlnm.Print_Area" localSheetId="0">大学!$A$1:$I$21</definedName>
    <definedName name="_xlnm.Print_Area" localSheetId="1">短期大学!$A$1:$I$21</definedName>
    <definedName name="_xlnm.Print_Area" localSheetId="3">通信課程!$A$1:$I$21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D13" i="6"/>
  <c r="D14" i="5"/>
  <c r="D13" i="5"/>
  <c r="D13" i="4"/>
  <c r="D14" i="4"/>
  <c r="D13" i="3"/>
  <c r="D14" i="3"/>
  <c r="E14" i="6" l="1"/>
  <c r="G14" i="6" s="1"/>
  <c r="I14" i="6" s="1"/>
  <c r="E13" i="6"/>
  <c r="G13" i="6" s="1"/>
  <c r="H17" i="6"/>
  <c r="E14" i="5"/>
  <c r="G14" i="5" s="1"/>
  <c r="I14" i="5" s="1"/>
  <c r="E13" i="5"/>
  <c r="G13" i="5" s="1"/>
  <c r="H17" i="5"/>
  <c r="E14" i="4"/>
  <c r="G14" i="4" s="1"/>
  <c r="I14" i="4" s="1"/>
  <c r="E13" i="4"/>
  <c r="G13" i="4" s="1"/>
  <c r="H17" i="4"/>
  <c r="G17" i="6" l="1"/>
  <c r="G17" i="5"/>
  <c r="G17" i="4"/>
  <c r="E14" i="3"/>
  <c r="G14" i="3" s="1"/>
  <c r="I14" i="3" s="1"/>
  <c r="H17" i="3"/>
  <c r="E13" i="3" l="1"/>
  <c r="G13" i="3" s="1"/>
  <c r="G17" i="3" s="1"/>
</calcChain>
</file>

<file path=xl/sharedStrings.xml><?xml version="1.0" encoding="utf-8"?>
<sst xmlns="http://schemas.openxmlformats.org/spreadsheetml/2006/main" count="163" uniqueCount="48">
  <si>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</si>
  <si>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</si>
  <si>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</si>
  <si>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</si>
  <si>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</si>
  <si>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</si>
  <si>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</si>
  <si>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</si>
  <si>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</si>
  <si>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</si>
  <si>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</si>
  <si>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</si>
  <si>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</si>
  <si>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</si>
  <si>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</si>
  <si>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</si>
  <si>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</si>
  <si>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</si>
  <si>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</si>
  <si>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（参考）短期大学の減免額</t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</si>
  <si>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</si>
  <si>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</si>
  <si>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</si>
  <si>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</si>
  <si>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</si>
  <si>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</si>
  <si>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</si>
  <si>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（参考）大学の減免額</t>
    <rPh sb="4" eb="6">
      <t>ダイガク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</si>
  <si>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</si>
  <si>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（参考）通信課程の減免額</t>
    <rPh sb="4" eb="6">
      <t>ツウシン</t>
    </rPh>
    <rPh sb="6" eb="8">
      <t>カテイ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</si>
  <si>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</si>
  <si>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</si>
  <si>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</si>
  <si>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</si>
  <si>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※実際の入学金が25万円未満の場合は、減免額が変わります。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</si>
  <si>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</si>
  <si>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</si>
  <si>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</si>
  <si>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第Ⅳ区分</t>
    <rPh sb="0" eb="1">
      <t>ダイ</t>
    </rPh>
    <rPh sb="2" eb="4">
      <t>クブン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</si>
  <si>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</si>
  <si>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</si>
  <si>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9">
      <t>ミマン</t>
    </rPh>
    <rPh sb="9" eb="11">
      <t>キリス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</si>
  <si>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11">
      <t>ミマンキリス</t>
    </rPh>
    <phoneticPr fontId="2"/>
  </si>
  <si>
    <t>修学資金貸付の申請額シミュレーション　【大学（私立・昼間部）】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ダイガク</t>
    </rPh>
    <rPh sb="23" eb="25">
      <t>シリツ</t>
    </rPh>
    <rPh sb="26" eb="28">
      <t>チュウカン</t>
    </rPh>
    <rPh sb="28" eb="29">
      <t>ブ</t>
    </rPh>
    <phoneticPr fontId="2"/>
  </si>
  <si>
    <t>修学資金貸付の申請額シミュレーション　【短期大学（私立・昼間部）】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タンキ</t>
    </rPh>
    <rPh sb="22" eb="24">
      <t>ダイガク</t>
    </rPh>
    <rPh sb="25" eb="27">
      <t>シリツ</t>
    </rPh>
    <phoneticPr fontId="2"/>
  </si>
  <si>
    <t>修学資金貸付の申請額シミュレーション　【専門学校（私立・昼間部）】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センモン</t>
    </rPh>
    <rPh sb="22" eb="24">
      <t>ガッコウ</t>
    </rPh>
    <rPh sb="25" eb="27">
      <t>シリツ</t>
    </rPh>
    <phoneticPr fontId="2"/>
  </si>
  <si>
    <t>修学資金貸付の申請額シミュレーション　【通信課程】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ツウシン</t>
    </rPh>
    <rPh sb="22" eb="24">
      <t>カテイ</t>
    </rPh>
    <phoneticPr fontId="2"/>
  </si>
  <si>
    <t>居住の市町村による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</si>
</sst>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19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43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24</v>
      </c>
      <c r="G3" t="s">
        <v>27</v>
      </c>
    </row>
    <row r="4" spans="2:13" ht="20.25" thickTop="1" thickBot="1" x14ac:dyDescent="0.45">
      <c r="B4" s="15"/>
      <c r="G4" s="25" t="s">
        <v>14</v>
      </c>
      <c r="H4" s="25" t="s">
        <v>0</v>
      </c>
      <c r="I4" s="25" t="s">
        <v>20</v>
      </c>
    </row>
    <row r="5" spans="2:13" ht="20.25" thickTop="1" thickBot="1" x14ac:dyDescent="0.45">
      <c r="B5" s="16" t="s">
        <v>14</v>
      </c>
      <c r="C5" s="33">
        <v>4</v>
      </c>
      <c r="D5" s="44" t="s">
        <v>39</v>
      </c>
      <c r="E5" s="45"/>
      <c r="F5" s="46"/>
      <c r="G5" s="26" t="s">
        <v>16</v>
      </c>
      <c r="H5" s="27">
        <v>260000</v>
      </c>
      <c r="I5" s="27">
        <v>700000</v>
      </c>
    </row>
    <row r="6" spans="2:13" ht="20.25" thickTop="1" thickBot="1" x14ac:dyDescent="0.45">
      <c r="B6" s="16" t="s">
        <v>15</v>
      </c>
      <c r="C6" s="33">
        <v>2</v>
      </c>
      <c r="D6" s="47" t="s">
        <v>37</v>
      </c>
      <c r="E6" s="48"/>
      <c r="F6" s="48"/>
      <c r="G6" s="26" t="s">
        <v>17</v>
      </c>
      <c r="H6" s="27">
        <v>173400</v>
      </c>
      <c r="I6" s="27">
        <v>466700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5" t="s">
        <v>9</v>
      </c>
      <c r="C7" s="33"/>
      <c r="D7" s="44" t="s">
        <v>23</v>
      </c>
      <c r="E7" s="45"/>
      <c r="F7" s="45"/>
      <c r="G7" s="26" t="s">
        <v>18</v>
      </c>
      <c r="H7" s="27">
        <v>86700</v>
      </c>
      <c r="I7" s="27">
        <v>233400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38</v>
      </c>
      <c r="H8" s="27">
        <v>65000</v>
      </c>
      <c r="I8" s="27">
        <v>175000</v>
      </c>
      <c r="K8" s="1">
        <v>2</v>
      </c>
      <c r="L8" s="10">
        <v>2</v>
      </c>
      <c r="M8" s="1">
        <v>2</v>
      </c>
    </row>
    <row r="9" spans="2:13" x14ac:dyDescent="0.4">
      <c r="G9" s="54" t="s">
        <v>35</v>
      </c>
      <c r="H9" s="54"/>
      <c r="I9" s="54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31</v>
      </c>
      <c r="H12" s="32" t="s">
        <v>41</v>
      </c>
      <c r="I12" s="6"/>
    </row>
    <row r="13" spans="2:13" ht="24.95" customHeight="1" thickTop="1" x14ac:dyDescent="0.4">
      <c r="B13" s="10" t="s">
        <v>0</v>
      </c>
      <c r="C13" s="34"/>
      <c r="D13" s="19">
        <f>IF(C5=1,"260,000",IF(C5=2,"173,400",IF(C5=3,"86,700",IF(C5=4,"65,000"))))*1</f>
        <v>65000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IF(C5=1,"700,000",IF(C5=2,"466,700",IF(C5=3,"233,400",IF(C5=4,"175000"))))*C6</f>
        <v>350000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s">
        <v>47</v>
      </c>
      <c r="H16" s="38"/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>
        <f>SUM(G13:G16)</f>
        <v>200000</v>
      </c>
      <c r="H17" s="24">
        <f>SUM(H13:H16)</f>
        <v>0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7">
    <mergeCell ref="B15:E20"/>
    <mergeCell ref="D5:F5"/>
    <mergeCell ref="D6:F6"/>
    <mergeCell ref="D7:F7"/>
    <mergeCell ref="B11:E11"/>
    <mergeCell ref="F11:G11"/>
    <mergeCell ref="G9:I9"/>
  </mergeCells>
  <phoneticPr fontId="2"/>
  <conditionalFormatting sqref="G16:H16">
    <cfRule type="containsText" dxfId="4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D3AC9A8B-A55D-4EDD-B7EC-D482AD3331DA}">
      <formula1>$M$7:$M$10</formula1>
    </dataValidation>
    <dataValidation type="list" allowBlank="1" showInputMessage="1" showErrorMessage="1" sqref="C5" xr:uid="{03057544-3CDD-4083-AA23-30B3A862427E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44</v>
      </c>
    </row>
    <row r="2" spans="2:13" x14ac:dyDescent="0.4">
      <c r="B2" s="15"/>
    </row>
    <row r="3" spans="2:13" ht="19.5" thickBot="1" x14ac:dyDescent="0.45">
      <c r="B3" s="15"/>
      <c r="G3" t="s">
        <v>19</v>
      </c>
    </row>
    <row r="4" spans="2:13" ht="20.25" thickTop="1" thickBot="1" x14ac:dyDescent="0.45">
      <c r="B4" s="21"/>
      <c r="C4" t="s">
        <v>24</v>
      </c>
      <c r="G4" s="25" t="s">
        <v>14</v>
      </c>
      <c r="H4" s="25" t="s">
        <v>0</v>
      </c>
      <c r="I4" s="25" t="s">
        <v>20</v>
      </c>
    </row>
    <row r="5" spans="2:13" ht="20.25" thickTop="1" thickBot="1" x14ac:dyDescent="0.45">
      <c r="B5" s="15"/>
      <c r="G5" s="26" t="s">
        <v>16</v>
      </c>
      <c r="H5" s="27">
        <v>250000</v>
      </c>
      <c r="I5" s="27">
        <v>620000</v>
      </c>
    </row>
    <row r="6" spans="2:13" ht="20.25" thickTop="1" thickBot="1" x14ac:dyDescent="0.45">
      <c r="B6" s="16" t="s">
        <v>14</v>
      </c>
      <c r="C6" s="33">
        <v>4</v>
      </c>
      <c r="D6" s="44" t="s">
        <v>39</v>
      </c>
      <c r="E6" s="45"/>
      <c r="F6" s="46"/>
      <c r="G6" s="26" t="s">
        <v>17</v>
      </c>
      <c r="H6" s="27">
        <v>166700</v>
      </c>
      <c r="I6" s="27">
        <v>413400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16" t="s">
        <v>15</v>
      </c>
      <c r="C7" s="33">
        <v>2</v>
      </c>
      <c r="D7" s="39" t="s">
        <v>37</v>
      </c>
      <c r="E7" s="40"/>
      <c r="F7" s="41"/>
      <c r="G7" s="26" t="s">
        <v>18</v>
      </c>
      <c r="H7" s="27">
        <v>83400</v>
      </c>
      <c r="I7" s="27">
        <v>206700</v>
      </c>
      <c r="K7" s="1">
        <v>1</v>
      </c>
      <c r="L7" s="10">
        <v>1</v>
      </c>
      <c r="M7" s="1">
        <v>1</v>
      </c>
    </row>
    <row r="8" spans="2:13" ht="20.25" thickTop="1" thickBot="1" x14ac:dyDescent="0.45">
      <c r="B8" s="5" t="s">
        <v>9</v>
      </c>
      <c r="C8" s="33">
        <v>24</v>
      </c>
      <c r="D8" s="44" t="s">
        <v>23</v>
      </c>
      <c r="E8" s="45"/>
      <c r="F8" s="45"/>
      <c r="G8" s="26" t="s">
        <v>38</v>
      </c>
      <c r="H8" s="27">
        <v>62500</v>
      </c>
      <c r="I8" s="27">
        <v>155000</v>
      </c>
      <c r="K8" s="1">
        <v>2</v>
      </c>
      <c r="L8" s="10">
        <v>2</v>
      </c>
      <c r="M8" s="1">
        <v>2</v>
      </c>
    </row>
    <row r="9" spans="2:13" ht="19.5" thickTop="1" x14ac:dyDescent="0.4">
      <c r="G9" s="54" t="s">
        <v>34</v>
      </c>
      <c r="H9" s="54"/>
      <c r="I9" s="54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ht="19.5" thickTop="1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5</v>
      </c>
      <c r="H12" s="32" t="s">
        <v>41</v>
      </c>
      <c r="I12" s="6"/>
    </row>
    <row r="13" spans="2:13" ht="24.95" customHeight="1" thickTop="1" x14ac:dyDescent="0.4">
      <c r="B13" s="10" t="s">
        <v>0</v>
      </c>
      <c r="C13" s="34"/>
      <c r="D13" s="19">
        <f>IF(C6=1,"250,000",IF(C6=2,"166,700",IF(C6=3,"83,400",IF(C6=4,"62,500"))))*1</f>
        <v>62500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IF(C6=1,"620,000",IF(C6=2,"413,400",IF(C6=3,"206,700",IF(C6=4,"155,000"))))*C7</f>
        <v>310000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>
        <f>ROUNDDOWN(G14/C8,-3)</f>
        <v>0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s">
        <v>47</v>
      </c>
      <c r="H16" s="38"/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>
        <f>SUM(G13:G16)</f>
        <v>200000</v>
      </c>
      <c r="H17" s="24">
        <f>SUM(H13:H16)</f>
        <v>0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6">
    <mergeCell ref="D6:F6"/>
    <mergeCell ref="B15:E20"/>
    <mergeCell ref="D8:F8"/>
    <mergeCell ref="B11:E11"/>
    <mergeCell ref="F11:G11"/>
    <mergeCell ref="G9:I9"/>
  </mergeCells>
  <phoneticPr fontId="2"/>
  <conditionalFormatting sqref="G16:H16">
    <cfRule type="containsText" dxfId="3" priority="2" operator="containsText" text="ー">
      <formula>NOT(ISERROR(SEARCH("ー",G16)))</formula>
    </cfRule>
  </conditionalFormatting>
  <dataValidations count="2">
    <dataValidation type="list" allowBlank="1" showInputMessage="1" showErrorMessage="1" sqref="C6" xr:uid="{5957E802-B596-4A27-9023-2C32205460BF}">
      <formula1>$K$7:$K$10</formula1>
    </dataValidation>
    <dataValidation type="list" allowBlank="1" showInputMessage="1" showErrorMessage="1" sqref="C7" xr:uid="{8614AAA2-8A48-4C51-A8C3-2AFB42EA4A19}">
      <formula1>$M$7:$M$10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45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24</v>
      </c>
      <c r="G3" t="s">
        <v>28</v>
      </c>
    </row>
    <row r="4" spans="2:13" ht="20.25" thickTop="1" thickBot="1" x14ac:dyDescent="0.45">
      <c r="B4" s="15"/>
      <c r="G4" s="25" t="s">
        <v>14</v>
      </c>
      <c r="H4" s="25" t="s">
        <v>0</v>
      </c>
      <c r="I4" s="25" t="s">
        <v>20</v>
      </c>
    </row>
    <row r="5" spans="2:13" ht="20.25" thickTop="1" thickBot="1" x14ac:dyDescent="0.45">
      <c r="B5" s="16" t="s">
        <v>14</v>
      </c>
      <c r="C5" s="33">
        <v>4</v>
      </c>
      <c r="D5" s="44" t="s">
        <v>39</v>
      </c>
      <c r="E5" s="45"/>
      <c r="F5" s="46"/>
      <c r="G5" s="26" t="s">
        <v>16</v>
      </c>
      <c r="H5" s="27">
        <v>160000</v>
      </c>
      <c r="I5" s="27">
        <v>590000</v>
      </c>
    </row>
    <row r="6" spans="2:13" ht="20.25" thickTop="1" thickBot="1" x14ac:dyDescent="0.45">
      <c r="B6" s="16" t="s">
        <v>15</v>
      </c>
      <c r="C6" s="33">
        <v>2</v>
      </c>
      <c r="D6" s="47" t="s">
        <v>37</v>
      </c>
      <c r="E6" s="48"/>
      <c r="F6" s="48"/>
      <c r="G6" s="26" t="s">
        <v>17</v>
      </c>
      <c r="H6" s="27">
        <v>106700</v>
      </c>
      <c r="I6" s="27">
        <v>393400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5" t="s">
        <v>9</v>
      </c>
      <c r="C7" s="33"/>
      <c r="D7" s="44" t="s">
        <v>23</v>
      </c>
      <c r="E7" s="45"/>
      <c r="F7" s="45"/>
      <c r="G7" s="26" t="s">
        <v>18</v>
      </c>
      <c r="H7" s="27">
        <v>53400</v>
      </c>
      <c r="I7" s="27">
        <v>196700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38</v>
      </c>
      <c r="H8" s="27">
        <v>40000</v>
      </c>
      <c r="I8" s="27">
        <v>147500</v>
      </c>
      <c r="K8" s="1">
        <v>2</v>
      </c>
      <c r="L8" s="10">
        <v>2</v>
      </c>
      <c r="M8" s="1">
        <v>2</v>
      </c>
    </row>
    <row r="9" spans="2:13" x14ac:dyDescent="0.4">
      <c r="G9" s="54" t="s">
        <v>36</v>
      </c>
      <c r="H9" s="54"/>
      <c r="I9" s="54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5</v>
      </c>
      <c r="H12" s="32" t="s">
        <v>42</v>
      </c>
      <c r="I12" s="6"/>
    </row>
    <row r="13" spans="2:13" ht="24.95" customHeight="1" thickTop="1" x14ac:dyDescent="0.4">
      <c r="B13" s="10" t="s">
        <v>0</v>
      </c>
      <c r="C13" s="34"/>
      <c r="D13" s="19">
        <f>IF(C5=1,"160,000",IF(C5=2,"106,700",IF(C5=3,"53,400",IF(C5=4,"40,000"))))*1</f>
        <v>40000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IF(C5=1,"590,000",IF(C5=2,"393,400",IF(C5=3,"196,700",IF(C5=4,"147,500"))))*C6</f>
        <v>295000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s">
        <v>47</v>
      </c>
      <c r="H16" s="38"/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>
        <f>SUM(G13:G16)</f>
        <v>200000</v>
      </c>
      <c r="H17" s="24">
        <f>SUM(H13:H16)</f>
        <v>0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7">
    <mergeCell ref="D5:F5"/>
    <mergeCell ref="B15:E20"/>
    <mergeCell ref="D6:F6"/>
    <mergeCell ref="D7:F7"/>
    <mergeCell ref="B11:E11"/>
    <mergeCell ref="F11:G11"/>
    <mergeCell ref="G9:I9"/>
  </mergeCells>
  <phoneticPr fontId="2"/>
  <conditionalFormatting sqref="H16">
    <cfRule type="containsText" dxfId="2" priority="2" operator="containsText" text="ー">
      <formula>NOT(ISERROR(SEARCH("ー",H16)))</formula>
    </cfRule>
  </conditionalFormatting>
  <conditionalFormatting sqref="G16">
    <cfRule type="containsText" dxfId="0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1C48EAB5-45E9-48E1-8055-AAC8B749C1D8}">
      <formula1>$M$7:$M$10</formula1>
    </dataValidation>
    <dataValidation type="list" allowBlank="1" showInputMessage="1" showErrorMessage="1" sqref="C5" xr:uid="{089DEC70-D150-4C7C-9FD2-8B9674AA147F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58F6-B6B4-45A1-81B5-E3A726173C92}">
  <sheetPr>
    <tabColor rgb="FFFF0000"/>
  </sheetPr>
  <dimension ref="B1:M20"/>
  <sheetViews>
    <sheetView tabSelected="1"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46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24</v>
      </c>
    </row>
    <row r="4" spans="2:13" ht="20.25" thickTop="1" thickBot="1" x14ac:dyDescent="0.45">
      <c r="B4" s="15"/>
      <c r="G4" t="s">
        <v>29</v>
      </c>
    </row>
    <row r="5" spans="2:13" ht="20.25" thickTop="1" thickBot="1" x14ac:dyDescent="0.45">
      <c r="B5" s="16" t="s">
        <v>14</v>
      </c>
      <c r="C5" s="33">
        <v>4</v>
      </c>
      <c r="D5" s="44" t="s">
        <v>39</v>
      </c>
      <c r="E5" s="45"/>
      <c r="F5" s="46"/>
      <c r="G5" s="25" t="s">
        <v>14</v>
      </c>
      <c r="H5" s="25" t="s">
        <v>0</v>
      </c>
      <c r="I5" s="25" t="s">
        <v>20</v>
      </c>
    </row>
    <row r="6" spans="2:13" ht="20.25" thickTop="1" thickBot="1" x14ac:dyDescent="0.45">
      <c r="B6" s="16" t="s">
        <v>15</v>
      </c>
      <c r="C6" s="33">
        <v>2</v>
      </c>
      <c r="D6" s="47" t="s">
        <v>37</v>
      </c>
      <c r="E6" s="48"/>
      <c r="F6" s="48"/>
      <c r="G6" s="26" t="s">
        <v>16</v>
      </c>
      <c r="H6" s="27">
        <v>30000</v>
      </c>
      <c r="I6" s="27">
        <v>130000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5" t="s">
        <v>9</v>
      </c>
      <c r="C7" s="33"/>
      <c r="D7" s="44" t="s">
        <v>23</v>
      </c>
      <c r="E7" s="45"/>
      <c r="F7" s="45"/>
      <c r="G7" s="26" t="s">
        <v>17</v>
      </c>
      <c r="H7" s="27">
        <v>20000</v>
      </c>
      <c r="I7" s="27">
        <v>86700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18</v>
      </c>
      <c r="H8" s="27">
        <v>10000</v>
      </c>
      <c r="I8" s="27">
        <v>43400</v>
      </c>
      <c r="K8" s="1">
        <v>2</v>
      </c>
      <c r="L8" s="10">
        <v>2</v>
      </c>
      <c r="M8" s="1">
        <v>2</v>
      </c>
    </row>
    <row r="9" spans="2:13" x14ac:dyDescent="0.4">
      <c r="G9" s="26" t="s">
        <v>38</v>
      </c>
      <c r="H9" s="27">
        <v>7500</v>
      </c>
      <c r="I9" s="27">
        <v>32500</v>
      </c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5</v>
      </c>
      <c r="H12" s="32" t="s">
        <v>30</v>
      </c>
      <c r="I12" s="6"/>
    </row>
    <row r="13" spans="2:13" ht="24.95" customHeight="1" thickTop="1" x14ac:dyDescent="0.4">
      <c r="B13" s="10" t="s">
        <v>0</v>
      </c>
      <c r="C13" s="34"/>
      <c r="D13" s="19">
        <f>IF(C5=1,"30,000",IF(C5=2,"20,000",IF(C5=3,"10,000",IF(C5=4,"7,500"))))*1</f>
        <v>7500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IF(C5=1,"130,000",IF(C5=2,"86,700",IF(C5=3,"43,400",IF(C5=4,"32,500"))))*C6</f>
        <v>65000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s">
        <v>47</v>
      </c>
      <c r="H16" s="38"/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>
        <f>SUM(G13:G16)</f>
        <v>200000</v>
      </c>
      <c r="H17" s="24">
        <f>SUM(H13:H16)</f>
        <v>0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6">
    <mergeCell ref="D5:F5"/>
    <mergeCell ref="B15:E20"/>
    <mergeCell ref="D6:F6"/>
    <mergeCell ref="D7:F7"/>
    <mergeCell ref="B11:E11"/>
    <mergeCell ref="F11:G11"/>
  </mergeCells>
  <phoneticPr fontId="2"/>
  <conditionalFormatting sqref="G16:H16">
    <cfRule type="containsText" dxfId="1" priority="1" operator="containsText" text="ー">
      <formula>NOT(ISERROR(SEARCH("ー",G16)))</formula>
    </cfRule>
  </conditionalFormatting>
  <dataValidations count="2">
    <dataValidation type="list" allowBlank="1" showInputMessage="1" showErrorMessage="1" sqref="C5" xr:uid="{86A4C02D-8E83-4353-BC88-2F798DDE596D}">
      <formula1>$K$7:$K$10</formula1>
    </dataValidation>
    <dataValidation type="list" allowBlank="1" showInputMessage="1" showErrorMessage="1" sqref="C6" xr:uid="{437A41D1-37A9-4427-B288-6E37D6B49726}">
      <formula1>$M$7:$M$10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大学</vt:lpstr>
      <vt:lpstr>短期大学</vt:lpstr>
      <vt:lpstr>専門学校</vt:lpstr>
      <vt:lpstr>通信課程</vt:lpstr>
      <vt:lpstr>専門学校!Print_Area</vt:lpstr>
      <vt:lpstr>大学!Print_Area</vt:lpstr>
      <vt:lpstr>短期大学!Print_Area</vt:lpstr>
      <vt:lpstr>通信課程!Print_Area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2022-01-18T07:02:18Z</cp:lastPrinted>
  <dcterms:created xsi:type="dcterms:W3CDTF">2020-05-08T07:00:50Z</dcterms:created>
  <dcterms:modified xsi:type="dcterms:W3CDTF">2024-04-26T07:47:34Z</dcterms:modified>
</cp:coreProperties>
</file>